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lockStructure="1"/>
  <bookViews>
    <workbookView xWindow="240" yWindow="105" windowWidth="14805" windowHeight="8010" tabRatio="651"/>
  </bookViews>
  <sheets>
    <sheet name="Janvier" sheetId="9" r:id="rId1"/>
    <sheet name="Février" sheetId="10" r:id="rId2"/>
    <sheet name="Mars" sheetId="11" r:id="rId3"/>
    <sheet name="Avril" sheetId="12" r:id="rId4"/>
    <sheet name="Mai" sheetId="13" r:id="rId5"/>
    <sheet name="Juin" sheetId="18" r:id="rId6"/>
    <sheet name="Juillet" sheetId="4" r:id="rId7"/>
    <sheet name="Août" sheetId="5" r:id="rId8"/>
    <sheet name="Septembre" sheetId="6" r:id="rId9"/>
    <sheet name="Octobre" sheetId="7" r:id="rId10"/>
    <sheet name="Novembre" sheetId="8" r:id="rId11"/>
    <sheet name="Décembre" sheetId="17" r:id="rId12"/>
  </sheets>
  <definedNames>
    <definedName name="Chemin" localSheetId="11">#REF!</definedName>
    <definedName name="Chemin">#REF!</definedName>
    <definedName name="User">#REF!</definedName>
  </definedNames>
  <calcPr calcId="145621"/>
</workbook>
</file>

<file path=xl/calcChain.xml><?xml version="1.0" encoding="utf-8"?>
<calcChain xmlns="http://schemas.openxmlformats.org/spreadsheetml/2006/main">
  <c r="D38" i="18" l="1"/>
  <c r="C38" i="18"/>
  <c r="D3" i="18" s="1"/>
  <c r="D38" i="17" l="1"/>
  <c r="C38" i="17"/>
  <c r="D3" i="17" s="1"/>
  <c r="D38" i="8" l="1"/>
  <c r="C38" i="8"/>
  <c r="C9" i="8"/>
  <c r="C8" i="8"/>
  <c r="C7" i="8"/>
  <c r="D38" i="7" l="1"/>
  <c r="C38" i="7"/>
  <c r="C7" i="7"/>
  <c r="D38" i="6" l="1"/>
  <c r="C38" i="6"/>
  <c r="D38" i="5" l="1"/>
  <c r="C38" i="5"/>
  <c r="C8" i="5"/>
  <c r="D38" i="4"/>
  <c r="C38" i="4"/>
</calcChain>
</file>

<file path=xl/sharedStrings.xml><?xml version="1.0" encoding="utf-8"?>
<sst xmlns="http://schemas.openxmlformats.org/spreadsheetml/2006/main" count="108" uniqueCount="32">
  <si>
    <t>Compte Martine</t>
  </si>
  <si>
    <t>initial</t>
  </si>
  <si>
    <t>final</t>
  </si>
  <si>
    <t>Crédit / débit</t>
  </si>
  <si>
    <t>Dépenses</t>
  </si>
  <si>
    <t>Alain</t>
  </si>
  <si>
    <t>Martine</t>
  </si>
  <si>
    <t>Date</t>
  </si>
  <si>
    <t>Montant 1</t>
  </si>
  <si>
    <t>Montant 2</t>
  </si>
  <si>
    <t>Commentaires</t>
  </si>
  <si>
    <t>Totaux</t>
  </si>
  <si>
    <t>savon-fiel</t>
  </si>
  <si>
    <t>Faux plafond</t>
  </si>
  <si>
    <t>Luminaires  LED</t>
  </si>
  <si>
    <t>idem</t>
  </si>
  <si>
    <t>interrupteur + plastron</t>
  </si>
  <si>
    <t>gaine</t>
  </si>
  <si>
    <t>boitier</t>
  </si>
  <si>
    <t>rails 1.66x2 = 3.32 m à 1€ le m</t>
  </si>
  <si>
    <t>traverses 1.30x6 = 7.8 m à 1.2€ le m</t>
  </si>
  <si>
    <t>BA13 1.66x1.30 =2.16 m² à 7€ le m²</t>
  </si>
  <si>
    <t>enduit</t>
  </si>
  <si>
    <t>rendu en espèces</t>
  </si>
  <si>
    <t>surgelées pour Martine</t>
  </si>
  <si>
    <t>aérateur + manchon d100 pour la cuisine</t>
  </si>
  <si>
    <t>biscuits, crêpes,œufs, cacao</t>
  </si>
  <si>
    <t>crêpes, sardines, biscuits, râpé, œufs</t>
  </si>
  <si>
    <t>boudin, biscuits, râpé, œufs</t>
  </si>
  <si>
    <t>Metal 5</t>
  </si>
  <si>
    <t>remboursement</t>
  </si>
  <si>
    <t>Pantalons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</si>
</sst>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€&quot;#,##0.00_);[Red]\(&quot;€&quot;#,##0.00\)"/>
    <numFmt numFmtId="164" formatCode="#,##0.00\ &quot;€&quot;;[Red]\-#,##0.00\ &quot;€&quot;"/>
    <numFmt numFmtId="165" formatCode="#,##0.00\ &quot;€&quot;"/>
    <numFmt numFmtId="166" formatCode="[$-F800]dddd\,\ mmmm\ dd\,\ yyyy"/>
    <numFmt numFmtId="167" formatCode="#,##0_ ;[Red]\-#,##0\ "/>
    <numFmt numFmtId="168" formatCode="#,##0.00\ \€;[Red]\-#,##0.00\ \€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4DA7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BED05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0" tint="-0.499984740745262"/>
      </right>
      <top style="medium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0" fontId="0" fillId="3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6" fontId="0" fillId="3" borderId="0" xfId="0" applyNumberFormat="1" applyFill="1" applyAlignment="1">
      <alignment horizontal="left" vertical="center" indent="1"/>
    </xf>
    <xf numFmtId="165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8" fontId="0" fillId="3" borderId="0" xfId="0" applyNumberFormat="1" applyFill="1" applyAlignment="1">
      <alignment horizontal="center" vertical="center"/>
    </xf>
    <xf numFmtId="166" fontId="1" fillId="6" borderId="7" xfId="0" applyNumberFormat="1" applyFont="1" applyFill="1" applyBorder="1" applyAlignment="1">
      <alignment horizontal="left" vertical="center" indent="1"/>
    </xf>
    <xf numFmtId="165" fontId="1" fillId="6" borderId="8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166" fontId="3" fillId="0" borderId="10" xfId="0" applyNumberFormat="1" applyFont="1" applyFill="1" applyBorder="1" applyAlignment="1">
      <alignment horizontal="left" vertical="center" indent="1"/>
    </xf>
    <xf numFmtId="165" fontId="3" fillId="0" borderId="4" xfId="0" applyNumberFormat="1" applyFont="1" applyFill="1" applyBorder="1" applyAlignment="1">
      <alignment horizontal="left" vertical="center" indent="1"/>
    </xf>
    <xf numFmtId="165" fontId="3" fillId="0" borderId="11" xfId="0" applyNumberFormat="1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166" fontId="3" fillId="0" borderId="12" xfId="0" applyNumberFormat="1" applyFont="1" applyFill="1" applyBorder="1" applyAlignment="1">
      <alignment horizontal="left" vertical="center" indent="1"/>
    </xf>
    <xf numFmtId="165" fontId="3" fillId="0" borderId="13" xfId="0" applyNumberFormat="1" applyFont="1" applyFill="1" applyBorder="1" applyAlignment="1">
      <alignment horizontal="center" vertical="center"/>
    </xf>
    <xf numFmtId="166" fontId="3" fillId="0" borderId="14" xfId="0" applyNumberFormat="1" applyFont="1" applyFill="1" applyBorder="1" applyAlignment="1">
      <alignment horizontal="left" vertical="center" indent="1"/>
    </xf>
    <xf numFmtId="166" fontId="3" fillId="0" borderId="15" xfId="0" applyNumberFormat="1" applyFont="1" applyFill="1" applyBorder="1" applyAlignment="1">
      <alignment horizontal="left" vertical="center" indent="1"/>
    </xf>
    <xf numFmtId="165" fontId="3" fillId="0" borderId="16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66" fontId="3" fillId="0" borderId="18" xfId="0" applyNumberFormat="1" applyFont="1" applyFill="1" applyBorder="1" applyAlignment="1">
      <alignment horizontal="left" vertical="center" indent="1"/>
    </xf>
    <xf numFmtId="165" fontId="3" fillId="0" borderId="19" xfId="0" applyNumberFormat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166" fontId="3" fillId="0" borderId="21" xfId="0" applyNumberFormat="1" applyFont="1" applyFill="1" applyBorder="1" applyAlignment="1">
      <alignment horizontal="left" vertical="center" indent="1"/>
    </xf>
    <xf numFmtId="165" fontId="3" fillId="7" borderId="22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indent="1"/>
    </xf>
    <xf numFmtId="0" fontId="3" fillId="3" borderId="0" xfId="0" applyFont="1" applyFill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3" fillId="0" borderId="14" xfId="0" applyNumberFormat="1" applyFont="1" applyFill="1" applyBorder="1" applyAlignment="1">
      <alignment horizontal="left" vertical="center" indent="1"/>
    </xf>
    <xf numFmtId="166" fontId="3" fillId="0" borderId="17" xfId="0" applyNumberFormat="1" applyFont="1" applyFill="1" applyBorder="1" applyAlignment="1">
      <alignment horizontal="left" vertical="center" indent="1"/>
    </xf>
    <xf numFmtId="165" fontId="3" fillId="0" borderId="17" xfId="0" applyNumberFormat="1" applyFont="1" applyFill="1" applyBorder="1" applyAlignment="1">
      <alignment horizontal="left" vertical="center" indent="1"/>
    </xf>
    <xf numFmtId="165" fontId="3" fillId="0" borderId="20" xfId="0" applyNumberFormat="1" applyFont="1" applyFill="1" applyBorder="1" applyAlignment="1">
      <alignment horizontal="left" vertical="center" indent="1"/>
    </xf>
    <xf numFmtId="166" fontId="4" fillId="0" borderId="21" xfId="0" applyNumberFormat="1" applyFont="1" applyFill="1" applyBorder="1" applyAlignment="1">
      <alignment horizontal="left" vertical="center" indent="1"/>
    </xf>
    <xf numFmtId="165" fontId="4" fillId="7" borderId="22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indent="1"/>
    </xf>
    <xf numFmtId="164" fontId="0" fillId="8" borderId="5" xfId="0" applyNumberFormat="1" applyFill="1" applyBorder="1" applyAlignment="1">
      <alignment horizontal="center" vertical="center"/>
    </xf>
    <xf numFmtId="168" fontId="0" fillId="8" borderId="5" xfId="0" applyNumberFormat="1" applyFill="1" applyBorder="1" applyAlignment="1">
      <alignment horizontal="center" vertical="center"/>
    </xf>
    <xf numFmtId="168" fontId="0" fillId="5" borderId="6" xfId="0" applyNumberFormat="1" applyFill="1" applyBorder="1" applyAlignment="1">
      <alignment horizontal="center" vertical="center"/>
    </xf>
    <xf numFmtId="168" fontId="3" fillId="0" borderId="13" xfId="0" applyNumberFormat="1" applyFont="1" applyFill="1" applyBorder="1" applyAlignment="1">
      <alignment horizontal="center" vertical="center"/>
    </xf>
    <xf numFmtId="168" fontId="3" fillId="0" borderId="16" xfId="0" applyNumberFormat="1" applyFont="1" applyFill="1" applyBorder="1" applyAlignment="1">
      <alignment horizontal="center" vertical="center"/>
    </xf>
    <xf numFmtId="168" fontId="3" fillId="0" borderId="19" xfId="0" applyNumberFormat="1" applyFont="1" applyFill="1" applyBorder="1" applyAlignment="1">
      <alignment horizontal="center" vertical="center"/>
    </xf>
    <xf numFmtId="168" fontId="3" fillId="7" borderId="22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66" fontId="3" fillId="0" borderId="12" xfId="0" applyNumberFormat="1" applyFont="1" applyFill="1" applyBorder="1" applyAlignment="1" applyProtection="1">
      <alignment horizontal="left" vertical="center" indent="1"/>
      <protection locked="0"/>
    </xf>
    <xf numFmtId="168" fontId="3" fillId="0" borderId="13" xfId="0" applyNumberFormat="1" applyFont="1" applyFill="1" applyBorder="1" applyAlignment="1" applyProtection="1">
      <alignment horizontal="center" vertical="center"/>
      <protection locked="0"/>
    </xf>
    <xf numFmtId="165" fontId="3" fillId="0" borderId="14" xfId="0" applyNumberFormat="1" applyFont="1" applyFill="1" applyBorder="1" applyAlignment="1" applyProtection="1">
      <alignment horizontal="left" vertical="center" indent="1"/>
      <protection locked="0"/>
    </xf>
    <xf numFmtId="166" fontId="3" fillId="0" borderId="15" xfId="0" applyNumberFormat="1" applyFont="1" applyFill="1" applyBorder="1" applyAlignment="1" applyProtection="1">
      <alignment horizontal="left" vertical="center" indent="1"/>
      <protection locked="0"/>
    </xf>
    <xf numFmtId="168" fontId="3" fillId="0" borderId="16" xfId="0" applyNumberFormat="1" applyFont="1" applyFill="1" applyBorder="1" applyAlignment="1" applyProtection="1">
      <alignment horizontal="center" vertical="center"/>
      <protection locked="0"/>
    </xf>
    <xf numFmtId="166" fontId="3" fillId="0" borderId="17" xfId="0" applyNumberFormat="1" applyFont="1" applyFill="1" applyBorder="1" applyAlignment="1" applyProtection="1">
      <alignment horizontal="left" vertical="center" indent="1"/>
      <protection locked="0"/>
    </xf>
    <xf numFmtId="165" fontId="3" fillId="0" borderId="17" xfId="0" applyNumberFormat="1" applyFont="1" applyFill="1" applyBorder="1" applyAlignment="1" applyProtection="1">
      <alignment horizontal="left" vertical="center" indent="1"/>
      <protection locked="0"/>
    </xf>
    <xf numFmtId="166" fontId="3" fillId="0" borderId="18" xfId="0" applyNumberFormat="1" applyFont="1" applyFill="1" applyBorder="1" applyAlignment="1" applyProtection="1">
      <alignment horizontal="left" vertical="center" indent="1"/>
      <protection locked="0"/>
    </xf>
    <xf numFmtId="168" fontId="3" fillId="0" borderId="19" xfId="0" applyNumberFormat="1" applyFont="1" applyFill="1" applyBorder="1" applyAlignment="1" applyProtection="1">
      <alignment horizontal="center" vertical="center"/>
      <protection locked="0"/>
    </xf>
    <xf numFmtId="165" fontId="3" fillId="0" borderId="20" xfId="0" applyNumberFormat="1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146">
    <dxf>
      <font>
        <color auto="1"/>
      </font>
      <numFmt numFmtId="168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8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8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8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numFmt numFmtId="164" formatCode="#,##0.00\ &quot;€&quot;;[Red]\-#,##0.00\ &quot;€&quot;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#,##0.00\ &quot;€&quot;;[Red]\-#,##0.00\ &quot;€&quot;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numFmt numFmtId="164" formatCode="#,##0.00\ &quot;€&quot;;[Red]\-#,##0.00\ &quot;€&quot;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#,##0.00\ &quot;€&quot;;[Red]\-#,##0.00\ &quot;€&quot;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numFmt numFmtId="164" formatCode="#,##0.00\ &quot;€&quot;;[Red]\-#,##0.00\ &quot;€&quot;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#,##0.00\ &quot;€&quot;;[Red]\-#,##0.00\ &quot;€&quot;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numFmt numFmtId="164" formatCode="#,##0.00\ &quot;€&quot;;[Red]\-#,##0.00\ &quot;€&quot;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#,##0.00\ &quot;€&quot;;[Red]\-#,##0.00\ &quot;€&quot;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numFmt numFmtId="164" formatCode="#,##0.00\ &quot;€&quot;;[Red]\-#,##0.00\ &quot;€&quot;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#,##0.00\ &quot;€&quot;;[Red]\-#,##0.00\ &quot;€&quot;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</dxfs>
  <tableStyles count="0" defaultTableStyle="TableStyleMedium2" defaultPivotStyle="PivotStyleMedium9"/>
  <colors>
    <mruColors>
      <color rgb="FFBBED05"/>
      <color rgb="FFDAD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ExFrais2" displayName="ExFrais2" ref="B6:E38" totalsRowCount="1" headerRowDxfId="21" dataDxfId="20" totalsRowDxfId="19" headerRowBorderDxfId="17" tableBorderDxfId="18" totalsRowBorderDxfId="16">
  <autoFilter ref="B6:E37"/>
  <tableColumns count="4">
    <tableColumn id="1" name="Date" dataDxfId="14" totalsRowDxfId="15"/>
    <tableColumn id="2" name="Montant 1" totalsRowFunction="sum" dataDxfId="12" totalsRowDxfId="13"/>
    <tableColumn id="3" name="Montant 2" totalsRowFunction="sum" dataDxfId="10" totalsRowDxfId="11"/>
    <tableColumn id="4" name="Commentaires" dataDxfId="8" totalsRowDxfId="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0" name="ExCompte11" displayName="ExCompte11" ref="B2:D3" totalsRowShown="0" headerRowDxfId="70" headerRowBorderDxfId="69" tableBorderDxfId="68" totalsRowBorderDxfId="67">
  <autoFilter ref="B2:D3"/>
  <tableColumns count="3">
    <tableColumn id="1" name="Compte Martine" dataDxfId="66"/>
    <tableColumn id="2" name="initial" dataDxfId="65"/>
    <tableColumn id="3" name="final" dataDxfId="6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ExFrais12" displayName="ExFrais12" ref="B6:E38" totalsRowCount="1" dataDxfId="62" totalsRowDxfId="60" headerRowBorderDxfId="63" tableBorderDxfId="61" totalsRowBorderDxfId="59">
  <autoFilter ref="B6:E37"/>
  <tableColumns count="4">
    <tableColumn id="1" name="Date" totalsRowLabel="Totaux" dataDxfId="58" totalsRowDxfId="57"/>
    <tableColumn id="2" name="Montant 1" totalsRowFunction="sum" dataDxfId="56" totalsRowDxfId="55"/>
    <tableColumn id="3" name="Montant 2" totalsRowFunction="sum" dataDxfId="54" totalsRowDxfId="53"/>
    <tableColumn id="4" name="Commentaires" dataDxfId="52" totalsRowDxfId="51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2" name="ExCompte13" displayName="ExCompte13" ref="B2:D3" totalsRowShown="0" headerRowDxfId="50" headerRowBorderDxfId="49" tableBorderDxfId="48" totalsRowBorderDxfId="47">
  <autoFilter ref="B2:D3"/>
  <tableColumns count="3">
    <tableColumn id="1" name="Compte Martine" dataDxfId="46"/>
    <tableColumn id="2" name="initial" dataDxfId="45"/>
    <tableColumn id="3" name="final" dataDxfId="4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ExFrais14" displayName="ExFrais14" ref="B6:E38" totalsRowCount="1" headerRowDxfId="43" dataDxfId="41" totalsRowDxfId="39" headerRowBorderDxfId="42" tableBorderDxfId="40" totalsRowBorderDxfId="38">
  <autoFilter ref="B6:E37"/>
  <tableColumns count="4">
    <tableColumn id="1" name="Date" totalsRowLabel="Totaux" dataDxfId="37" totalsRowDxfId="36"/>
    <tableColumn id="2" name="Montant 1" totalsRowFunction="sum" dataDxfId="35" totalsRowDxfId="34"/>
    <tableColumn id="3" name="Montant 2" totalsRowFunction="sum" dataDxfId="33" totalsRowDxfId="32"/>
    <tableColumn id="4" name="Commentaires" dataDxfId="31" totalsRowDxfId="30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4" name="Compte8" displayName="Compte8" ref="B2:D3" totalsRowShown="0" headerRowDxfId="29" dataDxfId="27" headerRowBorderDxfId="28" tableBorderDxfId="26" totalsRowBorderDxfId="25">
  <autoFilter ref="B2:D3"/>
  <tableColumns count="3">
    <tableColumn id="1" name="Compte Martine" dataDxfId="24"/>
    <tableColumn id="2" name="initial" dataDxfId="23"/>
    <tableColumn id="3" name="final" dataDxfId="22">
      <calculatedColumnFormula>C3-C38+D38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Compte11" displayName="Compte11" ref="B2:D3" totalsRowShown="0" headerRowDxfId="7" dataDxfId="6" headerRowBorderDxfId="4" tableBorderDxfId="5" totalsRowBorderDxfId="3">
  <autoFilter ref="B2:D3"/>
  <tableColumns count="3">
    <tableColumn id="1" name="Compte Martine" dataDxfId="2"/>
    <tableColumn id="2" name="initial" dataDxfId="1"/>
    <tableColumn id="3" name="final" dataDxfId="0">
      <calculatedColumnFormula>C3-C38+D38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ExFrais" displayName="ExFrais" ref="B6:E38" totalsRowCount="1" dataDxfId="144" totalsRowDxfId="142" headerRowBorderDxfId="145" tableBorderDxfId="143" totalsRowBorderDxfId="141">
  <autoFilter ref="B6:E37"/>
  <tableColumns count="4">
    <tableColumn id="1" name="Date" totalsRowLabel="Totaux" dataDxfId="140" totalsRowDxfId="139"/>
    <tableColumn id="2" name="Montant 1" totalsRowFunction="sum" dataDxfId="138" totalsRowDxfId="137"/>
    <tableColumn id="3" name="Montant 2" totalsRowFunction="sum" dataDxfId="136" totalsRowDxfId="135"/>
    <tableColumn id="4" name="Commentaires" dataDxfId="134" totalsRowDxfId="13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ExCompte" displayName="ExCompte" ref="B2:D3" totalsRowShown="0" headerRowDxfId="132" headerRowBorderDxfId="131" tableBorderDxfId="130" totalsRowBorderDxfId="129">
  <autoFilter ref="B2:D3"/>
  <tableColumns count="3">
    <tableColumn id="1" name="Compte Martine" dataDxfId="128"/>
    <tableColumn id="2" name="initial" dataDxfId="127"/>
    <tableColumn id="3" name="final" dataDxfId="1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Frais" displayName="Frais" ref="B6:E38" totalsRowCount="1" headerRowDxfId="125" dataDxfId="123" totalsRowDxfId="121" headerRowBorderDxfId="124" tableBorderDxfId="122" totalsRowBorderDxfId="120">
  <autoFilter ref="B6:E37"/>
  <tableColumns count="4">
    <tableColumn id="1" name="Date" totalsRowLabel="Totaux" dataDxfId="119" totalsRowDxfId="118"/>
    <tableColumn id="2" name="Montant 1" totalsRowFunction="sum" dataDxfId="117" totalsRowDxfId="116">
      <calculatedColumnFormula>15.9+1.7</calculatedColumnFormula>
    </tableColumn>
    <tableColumn id="3" name="Montant 2" totalsRowFunction="sum" dataDxfId="115" totalsRowDxfId="114"/>
    <tableColumn id="4" name="Commentaires" dataDxfId="113" totalsRowDxfId="11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Compte" displayName="Compte" ref="B2:D3" totalsRowShown="0" headerRowDxfId="111" headerRowBorderDxfId="110" tableBorderDxfId="109" totalsRowBorderDxfId="108">
  <autoFilter ref="B2:D3"/>
  <tableColumns count="3">
    <tableColumn id="1" name="Compte Martine" dataDxfId="107"/>
    <tableColumn id="2" name="initial" dataDxfId="106"/>
    <tableColumn id="3" name="final" dataDxfId="10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Frais8" displayName="Frais8" ref="B6:E38" totalsRowCount="1" headerRowDxfId="104" dataDxfId="102" totalsRowDxfId="100" headerRowBorderDxfId="103" tableBorderDxfId="101" totalsRowBorderDxfId="99">
  <autoFilter ref="B6:E37"/>
  <tableColumns count="4">
    <tableColumn id="1" name="Date" totalsRowLabel="Totaux" dataDxfId="98" totalsRowDxfId="97"/>
    <tableColumn id="2" name="Montant 1" totalsRowFunction="sum" dataDxfId="96" totalsRowDxfId="95">
      <calculatedColumnFormula>15.9+1.7</calculatedColumnFormula>
    </tableColumn>
    <tableColumn id="3" name="Montant 2" totalsRowFunction="sum" dataDxfId="94" totalsRowDxfId="93"/>
    <tableColumn id="4" name="Commentaires" dataDxfId="92" totalsRowDxfId="91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Compte9" displayName="Compte9" ref="B2:D3" totalsRowShown="0" headerRowDxfId="90" headerRowBorderDxfId="89" tableBorderDxfId="88" totalsRowBorderDxfId="87">
  <autoFilter ref="B2:D3"/>
  <tableColumns count="3">
    <tableColumn id="1" name="Compte Martine" dataDxfId="86"/>
    <tableColumn id="2" name="initial" dataDxfId="85"/>
    <tableColumn id="3" name="final" dataDxfId="8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ExFrais10" displayName="ExFrais10" ref="B6:E38" totalsRowCount="1" dataDxfId="82" totalsRowDxfId="80" headerRowBorderDxfId="83" tableBorderDxfId="81" totalsRowBorderDxfId="79">
  <autoFilter ref="B6:E37"/>
  <tableColumns count="4">
    <tableColumn id="1" name="Date" totalsRowLabel="Totaux" dataDxfId="78" totalsRowDxfId="77"/>
    <tableColumn id="2" name="Montant 1" totalsRowFunction="sum" dataDxfId="76" totalsRowDxfId="75">
      <calculatedColumnFormula>4.94+4.4+4.1</calculatedColumnFormula>
    </tableColumn>
    <tableColumn id="3" name="Montant 2" totalsRowFunction="sum" dataDxfId="74" totalsRowDxfId="73"/>
    <tableColumn id="4" name="Commentaires" dataDxfId="72" totalsRowDxfId="7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"/>
  <sheetViews>
    <sheetView showRowColHeaders="0" tabSelected="1" workbookViewId="0">
      <pane ySplit="6" topLeftCell="A7" activePane="bottomLeft" state="frozen"/>
      <selection pane="bottomLeft"/>
    </sheetView>
  </sheetViews>
  <sheetFormatPr baseColWidth="10" defaultRowHeight="15"/>
  <sheetData/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B2:K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/>
  <cols>
    <col min="1" max="1" width="3.7109375" style="5" customWidth="1"/>
    <col min="2" max="2" width="26.42578125" style="7" bestFit="1" customWidth="1"/>
    <col min="3" max="3" width="12.28515625" style="8" customWidth="1"/>
    <col min="4" max="4" width="12.28515625" style="5" customWidth="1"/>
    <col min="5" max="5" width="100.7109375" style="4" customWidth="1"/>
    <col min="6" max="16384" width="11.42578125" style="5"/>
  </cols>
  <sheetData>
    <row r="2" spans="2:11" ht="15.75" thickBot="1">
      <c r="B2" s="1" t="s">
        <v>0</v>
      </c>
      <c r="C2" s="2" t="s">
        <v>1</v>
      </c>
      <c r="D2" s="3" t="s">
        <v>2</v>
      </c>
    </row>
    <row r="3" spans="2:11">
      <c r="B3" s="6" t="s">
        <v>3</v>
      </c>
      <c r="C3" s="40">
        <v>-84.9</v>
      </c>
      <c r="D3" s="32">
        <v>-98.34</v>
      </c>
    </row>
    <row r="4" spans="2:11" ht="15" customHeight="1" thickBot="1">
      <c r="D4" s="9"/>
      <c r="K4" s="10"/>
    </row>
    <row r="5" spans="2:11" ht="15" customHeight="1" thickBot="1">
      <c r="B5" s="11" t="s">
        <v>4</v>
      </c>
      <c r="C5" s="12" t="s">
        <v>5</v>
      </c>
      <c r="D5" s="13" t="s">
        <v>6</v>
      </c>
      <c r="K5" s="10"/>
    </row>
    <row r="6" spans="2:11" ht="15" customHeight="1" thickBot="1">
      <c r="B6" s="14" t="s">
        <v>7</v>
      </c>
      <c r="C6" s="15" t="s">
        <v>8</v>
      </c>
      <c r="D6" s="16" t="s">
        <v>9</v>
      </c>
      <c r="E6" s="17" t="s">
        <v>10</v>
      </c>
      <c r="K6" s="10"/>
    </row>
    <row r="7" spans="2:11" ht="15" customHeight="1">
      <c r="B7" s="18">
        <v>45211</v>
      </c>
      <c r="C7" s="19">
        <f t="shared" ref="C7" si="0">4.94+4.4+4.1</f>
        <v>13.44</v>
      </c>
      <c r="D7" s="19"/>
      <c r="E7" s="20" t="s">
        <v>24</v>
      </c>
      <c r="K7" s="10"/>
    </row>
    <row r="8" spans="2:11" ht="15" customHeight="1">
      <c r="B8" s="21"/>
      <c r="C8" s="22"/>
      <c r="D8" s="22"/>
      <c r="E8" s="23"/>
      <c r="K8" s="24"/>
    </row>
    <row r="9" spans="2:11" ht="15" customHeight="1">
      <c r="B9" s="21"/>
      <c r="C9" s="22"/>
      <c r="D9" s="22"/>
      <c r="E9" s="23"/>
      <c r="K9" s="10"/>
    </row>
    <row r="10" spans="2:11" ht="15" customHeight="1">
      <c r="B10" s="21"/>
      <c r="C10" s="22"/>
      <c r="D10" s="22"/>
      <c r="E10" s="23"/>
      <c r="K10" s="10"/>
    </row>
    <row r="11" spans="2:11" ht="15" customHeight="1">
      <c r="B11" s="21"/>
      <c r="C11" s="22"/>
      <c r="D11" s="22"/>
      <c r="E11" s="23"/>
      <c r="K11" s="10"/>
    </row>
    <row r="12" spans="2:11" ht="15" customHeight="1">
      <c r="B12" s="21"/>
      <c r="C12" s="22"/>
      <c r="D12" s="22"/>
      <c r="E12" s="23"/>
      <c r="K12" s="24"/>
    </row>
    <row r="13" spans="2:11" ht="15" customHeight="1">
      <c r="B13" s="21"/>
      <c r="C13" s="22"/>
      <c r="D13" s="22"/>
      <c r="E13" s="23"/>
      <c r="K13" s="10"/>
    </row>
    <row r="14" spans="2:11" ht="15" customHeight="1">
      <c r="B14" s="21"/>
      <c r="C14" s="22"/>
      <c r="D14" s="22"/>
      <c r="E14" s="23"/>
      <c r="K14" s="10"/>
    </row>
    <row r="15" spans="2:11" ht="15" customHeight="1">
      <c r="B15" s="21"/>
      <c r="C15" s="22"/>
      <c r="D15" s="22"/>
      <c r="E15" s="23"/>
      <c r="K15" s="24"/>
    </row>
    <row r="16" spans="2:11" ht="15" customHeight="1">
      <c r="B16" s="21"/>
      <c r="C16" s="22"/>
      <c r="D16" s="22"/>
      <c r="E16" s="23"/>
      <c r="K16" s="10"/>
    </row>
    <row r="17" spans="2:11" ht="15" customHeight="1">
      <c r="B17" s="21"/>
      <c r="C17" s="22"/>
      <c r="D17" s="22"/>
      <c r="E17" s="23"/>
      <c r="K17" s="10"/>
    </row>
    <row r="18" spans="2:11" ht="15" customHeight="1">
      <c r="B18" s="21"/>
      <c r="C18" s="22"/>
      <c r="D18" s="22"/>
      <c r="E18" s="23"/>
      <c r="K18" s="10"/>
    </row>
    <row r="19" spans="2:11" ht="15" customHeight="1">
      <c r="B19" s="21"/>
      <c r="C19" s="22"/>
      <c r="D19" s="22"/>
      <c r="E19" s="23"/>
      <c r="K19" s="24"/>
    </row>
    <row r="20" spans="2:11" ht="15" customHeight="1">
      <c r="B20" s="21"/>
      <c r="C20" s="22"/>
      <c r="D20" s="22"/>
      <c r="E20" s="23"/>
      <c r="K20" s="10"/>
    </row>
    <row r="21" spans="2:11" ht="15" customHeight="1">
      <c r="B21" s="21"/>
      <c r="C21" s="22"/>
      <c r="D21" s="22"/>
      <c r="E21" s="23"/>
      <c r="K21" s="10"/>
    </row>
    <row r="22" spans="2:11" ht="15" customHeight="1">
      <c r="B22" s="21"/>
      <c r="C22" s="22"/>
      <c r="D22" s="22"/>
      <c r="E22" s="23"/>
      <c r="K22" s="10"/>
    </row>
    <row r="23" spans="2:11" ht="15" customHeight="1">
      <c r="B23" s="21"/>
      <c r="C23" s="22"/>
      <c r="D23" s="22"/>
      <c r="E23" s="23"/>
    </row>
    <row r="24" spans="2:11" ht="15" customHeight="1">
      <c r="B24" s="21"/>
      <c r="C24" s="22"/>
      <c r="D24" s="22"/>
      <c r="E24" s="23"/>
    </row>
    <row r="25" spans="2:11" ht="15" customHeight="1">
      <c r="B25" s="21"/>
      <c r="C25" s="22"/>
      <c r="D25" s="22"/>
      <c r="E25" s="23"/>
    </row>
    <row r="26" spans="2:11" ht="15" customHeight="1">
      <c r="B26" s="21"/>
      <c r="C26" s="22"/>
      <c r="D26" s="22"/>
      <c r="E26" s="23"/>
    </row>
    <row r="27" spans="2:11" ht="15" customHeight="1">
      <c r="B27" s="21"/>
      <c r="C27" s="22"/>
      <c r="D27" s="22"/>
      <c r="E27" s="23"/>
    </row>
    <row r="28" spans="2:11" ht="15" customHeight="1">
      <c r="B28" s="21"/>
      <c r="C28" s="22"/>
      <c r="D28" s="22"/>
      <c r="E28" s="23"/>
    </row>
    <row r="29" spans="2:11" ht="15" customHeight="1">
      <c r="B29" s="21"/>
      <c r="C29" s="22"/>
      <c r="D29" s="22"/>
      <c r="E29" s="23"/>
    </row>
    <row r="30" spans="2:11" ht="15" customHeight="1">
      <c r="B30" s="21"/>
      <c r="C30" s="22"/>
      <c r="D30" s="22"/>
      <c r="E30" s="23"/>
    </row>
    <row r="31" spans="2:11" ht="15" customHeight="1">
      <c r="B31" s="21"/>
      <c r="C31" s="22"/>
      <c r="D31" s="22"/>
      <c r="E31" s="23"/>
    </row>
    <row r="32" spans="2:11" ht="15" customHeight="1">
      <c r="B32" s="21"/>
      <c r="C32" s="22"/>
      <c r="D32" s="22"/>
      <c r="E32" s="23"/>
    </row>
    <row r="33" spans="2:5" ht="15" customHeight="1">
      <c r="B33" s="21"/>
      <c r="C33" s="22"/>
      <c r="D33" s="22"/>
      <c r="E33" s="23"/>
    </row>
    <row r="34" spans="2:5" ht="15" customHeight="1">
      <c r="B34" s="21"/>
      <c r="C34" s="22"/>
      <c r="D34" s="22"/>
      <c r="E34" s="23"/>
    </row>
    <row r="35" spans="2:5" ht="15" customHeight="1">
      <c r="B35" s="21"/>
      <c r="C35" s="22"/>
      <c r="D35" s="22"/>
      <c r="E35" s="23"/>
    </row>
    <row r="36" spans="2:5" ht="15" customHeight="1">
      <c r="B36" s="21"/>
      <c r="C36" s="22"/>
      <c r="D36" s="22"/>
      <c r="E36" s="23"/>
    </row>
    <row r="37" spans="2:5" ht="15" customHeight="1" thickBot="1">
      <c r="B37" s="25"/>
      <c r="C37" s="26"/>
      <c r="D37" s="26"/>
      <c r="E37" s="27"/>
    </row>
    <row r="38" spans="2:5" s="31" customFormat="1" ht="15.75" thickBot="1">
      <c r="B38" s="28" t="s">
        <v>11</v>
      </c>
      <c r="C38" s="29">
        <f>SUBTOTAL(109,ExFrais10[Montant 1])</f>
        <v>13.44</v>
      </c>
      <c r="D38" s="29">
        <f>SUBTOTAL(109,ExFrais10[Montant 2])</f>
        <v>0</v>
      </c>
      <c r="E38" s="30"/>
    </row>
  </sheetData>
  <sheetProtection sheet="1" objects="1" scenario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B2:K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/>
  <cols>
    <col min="1" max="1" width="3.7109375" style="5" customWidth="1"/>
    <col min="2" max="2" width="26.42578125" style="7" bestFit="1" customWidth="1"/>
    <col min="3" max="3" width="12.28515625" style="8" customWidth="1"/>
    <col min="4" max="4" width="12.28515625" style="5" customWidth="1"/>
    <col min="5" max="5" width="100.7109375" style="4" customWidth="1"/>
    <col min="6" max="16384" width="11.42578125" style="5"/>
  </cols>
  <sheetData>
    <row r="2" spans="2:11" ht="15.75" thickBot="1">
      <c r="B2" s="1" t="s">
        <v>0</v>
      </c>
      <c r="C2" s="2" t="s">
        <v>1</v>
      </c>
      <c r="D2" s="3" t="s">
        <v>2</v>
      </c>
    </row>
    <row r="3" spans="2:11">
      <c r="B3" s="6" t="s">
        <v>3</v>
      </c>
      <c r="C3" s="40">
        <v>-98.34</v>
      </c>
      <c r="D3" s="32">
        <v>-141.13999999999999</v>
      </c>
    </row>
    <row r="4" spans="2:11" ht="15" customHeight="1" thickBot="1">
      <c r="D4" s="9"/>
      <c r="K4" s="10"/>
    </row>
    <row r="5" spans="2:11" ht="15" customHeight="1" thickBot="1">
      <c r="B5" s="11" t="s">
        <v>4</v>
      </c>
      <c r="C5" s="12" t="s">
        <v>5</v>
      </c>
      <c r="D5" s="13" t="s">
        <v>6</v>
      </c>
      <c r="K5" s="10"/>
    </row>
    <row r="6" spans="2:11" ht="15" customHeight="1" thickBot="1">
      <c r="B6" s="14" t="s">
        <v>7</v>
      </c>
      <c r="C6" s="15" t="s">
        <v>8</v>
      </c>
      <c r="D6" s="16" t="s">
        <v>9</v>
      </c>
      <c r="E6" s="17" t="s">
        <v>10</v>
      </c>
      <c r="K6" s="10"/>
    </row>
    <row r="7" spans="2:11" ht="15" customHeight="1">
      <c r="B7" s="18">
        <v>45241</v>
      </c>
      <c r="C7" s="19">
        <f>2.8+6.14+2.24+1.82+2.18</f>
        <v>15.18</v>
      </c>
      <c r="D7" s="19"/>
      <c r="E7" s="20" t="s">
        <v>26</v>
      </c>
      <c r="K7" s="10"/>
    </row>
    <row r="8" spans="2:11" ht="15" customHeight="1">
      <c r="B8" s="21">
        <v>45248</v>
      </c>
      <c r="C8" s="22">
        <f>3.64+4.5+1.4+6.14+2.24</f>
        <v>17.920000000000002</v>
      </c>
      <c r="D8" s="22"/>
      <c r="E8" s="23" t="s">
        <v>27</v>
      </c>
      <c r="K8" s="24"/>
    </row>
    <row r="9" spans="2:11" ht="15" customHeight="1">
      <c r="B9" s="21">
        <v>45255</v>
      </c>
      <c r="C9" s="22">
        <f>2.99+1.4+3.07+2.24</f>
        <v>9.7000000000000011</v>
      </c>
      <c r="D9" s="22"/>
      <c r="E9" s="23" t="s">
        <v>28</v>
      </c>
      <c r="K9" s="10"/>
    </row>
    <row r="10" spans="2:11" ht="15" customHeight="1">
      <c r="B10" s="21"/>
      <c r="C10" s="22"/>
      <c r="D10" s="22"/>
      <c r="E10" s="23"/>
      <c r="K10" s="10"/>
    </row>
    <row r="11" spans="2:11" ht="15" customHeight="1">
      <c r="B11" s="21"/>
      <c r="C11" s="22"/>
      <c r="D11" s="22"/>
      <c r="E11" s="23"/>
      <c r="K11" s="10"/>
    </row>
    <row r="12" spans="2:11" ht="15" customHeight="1">
      <c r="B12" s="21"/>
      <c r="C12" s="22"/>
      <c r="D12" s="22"/>
      <c r="E12" s="23"/>
      <c r="K12" s="24"/>
    </row>
    <row r="13" spans="2:11" ht="15" customHeight="1">
      <c r="B13" s="21"/>
      <c r="C13" s="22"/>
      <c r="D13" s="22"/>
      <c r="E13" s="23"/>
      <c r="K13" s="10"/>
    </row>
    <row r="14" spans="2:11" ht="15" customHeight="1">
      <c r="B14" s="21"/>
      <c r="C14" s="22"/>
      <c r="D14" s="22"/>
      <c r="E14" s="23"/>
      <c r="K14" s="10"/>
    </row>
    <row r="15" spans="2:11" ht="15" customHeight="1">
      <c r="B15" s="21"/>
      <c r="C15" s="22"/>
      <c r="D15" s="22"/>
      <c r="E15" s="23"/>
      <c r="K15" s="24"/>
    </row>
    <row r="16" spans="2:11" ht="15" customHeight="1">
      <c r="B16" s="21"/>
      <c r="C16" s="22"/>
      <c r="D16" s="22"/>
      <c r="E16" s="23"/>
      <c r="K16" s="10"/>
    </row>
    <row r="17" spans="2:11" ht="15" customHeight="1">
      <c r="B17" s="21"/>
      <c r="C17" s="22"/>
      <c r="D17" s="22"/>
      <c r="E17" s="23"/>
      <c r="K17" s="10"/>
    </row>
    <row r="18" spans="2:11" ht="15" customHeight="1">
      <c r="B18" s="21"/>
      <c r="C18" s="22"/>
      <c r="D18" s="22"/>
      <c r="E18" s="23"/>
      <c r="K18" s="10"/>
    </row>
    <row r="19" spans="2:11" ht="15" customHeight="1">
      <c r="B19" s="21"/>
      <c r="C19" s="22"/>
      <c r="D19" s="22"/>
      <c r="E19" s="23"/>
      <c r="K19" s="24"/>
    </row>
    <row r="20" spans="2:11" ht="15" customHeight="1">
      <c r="B20" s="21"/>
      <c r="C20" s="22"/>
      <c r="D20" s="22"/>
      <c r="E20" s="23"/>
      <c r="K20" s="10"/>
    </row>
    <row r="21" spans="2:11" ht="15" customHeight="1">
      <c r="B21" s="21"/>
      <c r="C21" s="22"/>
      <c r="D21" s="22"/>
      <c r="E21" s="23"/>
      <c r="K21" s="10"/>
    </row>
    <row r="22" spans="2:11" ht="15" customHeight="1">
      <c r="B22" s="21"/>
      <c r="C22" s="22"/>
      <c r="D22" s="22"/>
      <c r="E22" s="23"/>
      <c r="K22" s="10"/>
    </row>
    <row r="23" spans="2:11" ht="15" customHeight="1">
      <c r="B23" s="21"/>
      <c r="C23" s="22"/>
      <c r="D23" s="22"/>
      <c r="E23" s="23"/>
    </row>
    <row r="24" spans="2:11" ht="15" customHeight="1">
      <c r="B24" s="21"/>
      <c r="C24" s="22"/>
      <c r="D24" s="22"/>
      <c r="E24" s="23"/>
    </row>
    <row r="25" spans="2:11" ht="15" customHeight="1">
      <c r="B25" s="21"/>
      <c r="C25" s="22"/>
      <c r="D25" s="22"/>
      <c r="E25" s="23"/>
    </row>
    <row r="26" spans="2:11" ht="15" customHeight="1">
      <c r="B26" s="21"/>
      <c r="C26" s="22"/>
      <c r="D26" s="22"/>
      <c r="E26" s="23"/>
    </row>
    <row r="27" spans="2:11" ht="15" customHeight="1">
      <c r="B27" s="21"/>
      <c r="C27" s="22"/>
      <c r="D27" s="22"/>
      <c r="E27" s="23"/>
    </row>
    <row r="28" spans="2:11" ht="15" customHeight="1">
      <c r="B28" s="21"/>
      <c r="C28" s="22"/>
      <c r="D28" s="22"/>
      <c r="E28" s="23"/>
    </row>
    <row r="29" spans="2:11" ht="15" customHeight="1">
      <c r="B29" s="21"/>
      <c r="C29" s="22"/>
      <c r="D29" s="22"/>
      <c r="E29" s="23"/>
    </row>
    <row r="30" spans="2:11" ht="15" customHeight="1">
      <c r="B30" s="21"/>
      <c r="C30" s="22"/>
      <c r="D30" s="22"/>
      <c r="E30" s="23"/>
    </row>
    <row r="31" spans="2:11" ht="15" customHeight="1">
      <c r="B31" s="21"/>
      <c r="C31" s="22"/>
      <c r="D31" s="22"/>
      <c r="E31" s="23"/>
    </row>
    <row r="32" spans="2:11" ht="15" customHeight="1">
      <c r="B32" s="21"/>
      <c r="C32" s="22"/>
      <c r="D32" s="22"/>
      <c r="E32" s="23"/>
    </row>
    <row r="33" spans="2:5" ht="15" customHeight="1">
      <c r="B33" s="21"/>
      <c r="C33" s="22"/>
      <c r="D33" s="22"/>
      <c r="E33" s="23"/>
    </row>
    <row r="34" spans="2:5" ht="15" customHeight="1">
      <c r="B34" s="21"/>
      <c r="C34" s="22"/>
      <c r="D34" s="22"/>
      <c r="E34" s="23"/>
    </row>
    <row r="35" spans="2:5" ht="15" customHeight="1">
      <c r="B35" s="21"/>
      <c r="C35" s="22"/>
      <c r="D35" s="22"/>
      <c r="E35" s="23"/>
    </row>
    <row r="36" spans="2:5" ht="15" customHeight="1">
      <c r="B36" s="21"/>
      <c r="C36" s="22"/>
      <c r="D36" s="22"/>
      <c r="E36" s="23"/>
    </row>
    <row r="37" spans="2:5" ht="15" customHeight="1" thickBot="1">
      <c r="B37" s="25"/>
      <c r="C37" s="26"/>
      <c r="D37" s="26"/>
      <c r="E37" s="27"/>
    </row>
    <row r="38" spans="2:5" s="31" customFormat="1" ht="15.75" thickBot="1">
      <c r="B38" s="28" t="s">
        <v>11</v>
      </c>
      <c r="C38" s="29">
        <f>SUBTOTAL(109,ExFrais12[Montant 1])</f>
        <v>42.800000000000004</v>
      </c>
      <c r="D38" s="29">
        <f>SUBTOTAL(109,ExFrais12[Montant 2])</f>
        <v>0</v>
      </c>
      <c r="E38" s="30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/>
  <cols>
    <col min="1" max="1" width="3.7109375" style="5" customWidth="1"/>
    <col min="2" max="2" width="26.42578125" style="7" bestFit="1" customWidth="1"/>
    <col min="3" max="3" width="12.28515625" style="8" customWidth="1"/>
    <col min="4" max="4" width="12.28515625" style="5" customWidth="1"/>
    <col min="5" max="5" width="100.7109375" style="4" customWidth="1"/>
    <col min="6" max="16384" width="11.42578125" style="5"/>
  </cols>
  <sheetData>
    <row r="2" spans="2:11" ht="15.75" thickBot="1">
      <c r="B2" s="47" t="s">
        <v>0</v>
      </c>
      <c r="C2" s="48" t="s">
        <v>1</v>
      </c>
      <c r="D2" s="49" t="s">
        <v>2</v>
      </c>
    </row>
    <row r="3" spans="2:11">
      <c r="B3" s="50" t="s">
        <v>3</v>
      </c>
      <c r="C3" s="41">
        <v>-70.14</v>
      </c>
      <c r="D3" s="42">
        <f>C3-C38+D38</f>
        <v>-70.14</v>
      </c>
    </row>
    <row r="4" spans="2:11" ht="15" customHeight="1" thickBot="1">
      <c r="D4" s="9"/>
      <c r="K4" s="10"/>
    </row>
    <row r="5" spans="2:11" ht="15" customHeight="1" thickBot="1">
      <c r="B5" s="11" t="s">
        <v>4</v>
      </c>
      <c r="C5" s="12" t="s">
        <v>5</v>
      </c>
      <c r="D5" s="13" t="s">
        <v>6</v>
      </c>
      <c r="K5" s="10"/>
    </row>
    <row r="6" spans="2:11" ht="15" customHeight="1" thickBot="1">
      <c r="B6" s="14" t="s">
        <v>7</v>
      </c>
      <c r="C6" s="15" t="s">
        <v>8</v>
      </c>
      <c r="D6" s="16" t="s">
        <v>9</v>
      </c>
      <c r="E6" s="17" t="s">
        <v>10</v>
      </c>
      <c r="K6" s="10"/>
    </row>
    <row r="7" spans="2:11" ht="15" customHeight="1">
      <c r="B7" s="18"/>
      <c r="C7" s="43"/>
      <c r="D7" s="43"/>
      <c r="E7" s="33"/>
      <c r="K7" s="10"/>
    </row>
    <row r="8" spans="2:11" ht="15" customHeight="1">
      <c r="B8" s="21"/>
      <c r="C8" s="44"/>
      <c r="D8" s="44"/>
      <c r="E8" s="34"/>
      <c r="K8" s="10"/>
    </row>
    <row r="9" spans="2:11" ht="15" customHeight="1">
      <c r="B9" s="21"/>
      <c r="C9" s="44"/>
      <c r="D9" s="44"/>
      <c r="E9" s="34"/>
      <c r="K9" s="24"/>
    </row>
    <row r="10" spans="2:11" ht="15" customHeight="1">
      <c r="B10" s="21"/>
      <c r="C10" s="44"/>
      <c r="D10" s="44"/>
      <c r="E10" s="34"/>
      <c r="K10" s="10"/>
    </row>
    <row r="11" spans="2:11" ht="15" customHeight="1">
      <c r="B11" s="21"/>
      <c r="C11" s="44"/>
      <c r="D11" s="44"/>
      <c r="E11" s="34"/>
      <c r="K11" s="10"/>
    </row>
    <row r="12" spans="2:11" ht="15" customHeight="1">
      <c r="B12" s="21"/>
      <c r="C12" s="44"/>
      <c r="D12" s="44"/>
      <c r="E12" s="34"/>
      <c r="K12" s="24"/>
    </row>
    <row r="13" spans="2:11" ht="15" customHeight="1">
      <c r="B13" s="21"/>
      <c r="C13" s="44"/>
      <c r="D13" s="44"/>
      <c r="E13" s="34"/>
      <c r="K13" s="10"/>
    </row>
    <row r="14" spans="2:11" ht="15" customHeight="1">
      <c r="B14" s="21"/>
      <c r="C14" s="44"/>
      <c r="D14" s="44"/>
      <c r="E14" s="35"/>
      <c r="K14" s="10"/>
    </row>
    <row r="15" spans="2:11" ht="15" customHeight="1">
      <c r="B15" s="21"/>
      <c r="C15" s="44"/>
      <c r="D15" s="44"/>
      <c r="E15" s="35"/>
      <c r="K15" s="10"/>
    </row>
    <row r="16" spans="2:11" ht="15" customHeight="1">
      <c r="B16" s="21"/>
      <c r="C16" s="44"/>
      <c r="D16" s="44"/>
      <c r="E16" s="35"/>
      <c r="K16" s="24"/>
    </row>
    <row r="17" spans="2:11" ht="15" customHeight="1">
      <c r="B17" s="21"/>
      <c r="C17" s="44"/>
      <c r="D17" s="44"/>
      <c r="E17" s="35"/>
      <c r="K17" s="10"/>
    </row>
    <row r="18" spans="2:11" ht="15" customHeight="1">
      <c r="B18" s="21"/>
      <c r="C18" s="44"/>
      <c r="D18" s="44"/>
      <c r="E18" s="35"/>
      <c r="K18" s="10"/>
    </row>
    <row r="19" spans="2:11" ht="15" customHeight="1">
      <c r="B19" s="21"/>
      <c r="C19" s="44"/>
      <c r="D19" s="44"/>
      <c r="E19" s="35"/>
      <c r="K19" s="10"/>
    </row>
    <row r="20" spans="2:11" ht="15" customHeight="1">
      <c r="B20" s="21"/>
      <c r="C20" s="44"/>
      <c r="D20" s="44"/>
      <c r="E20" s="35"/>
      <c r="K20" s="10"/>
    </row>
    <row r="21" spans="2:11" ht="15" customHeight="1">
      <c r="B21" s="21"/>
      <c r="C21" s="44"/>
      <c r="D21" s="44"/>
      <c r="E21" s="35"/>
      <c r="K21" s="10"/>
    </row>
    <row r="22" spans="2:11" ht="15" customHeight="1">
      <c r="B22" s="21"/>
      <c r="C22" s="44"/>
      <c r="D22" s="44"/>
      <c r="E22" s="35"/>
      <c r="K22" s="10"/>
    </row>
    <row r="23" spans="2:11" ht="15" customHeight="1">
      <c r="B23" s="21"/>
      <c r="C23" s="44"/>
      <c r="D23" s="44"/>
      <c r="E23" s="35"/>
    </row>
    <row r="24" spans="2:11" ht="15" customHeight="1">
      <c r="B24" s="21"/>
      <c r="C24" s="44"/>
      <c r="D24" s="44"/>
      <c r="E24" s="35"/>
    </row>
    <row r="25" spans="2:11" ht="15" customHeight="1">
      <c r="B25" s="21"/>
      <c r="C25" s="44"/>
      <c r="D25" s="44"/>
      <c r="E25" s="35"/>
    </row>
    <row r="26" spans="2:11" ht="15" customHeight="1">
      <c r="B26" s="21"/>
      <c r="C26" s="44"/>
      <c r="D26" s="44"/>
      <c r="E26" s="35"/>
    </row>
    <row r="27" spans="2:11" ht="15" customHeight="1">
      <c r="B27" s="21"/>
      <c r="C27" s="44"/>
      <c r="D27" s="44"/>
      <c r="E27" s="35"/>
    </row>
    <row r="28" spans="2:11" ht="15" customHeight="1">
      <c r="B28" s="21"/>
      <c r="C28" s="44"/>
      <c r="D28" s="44"/>
      <c r="E28" s="35"/>
    </row>
    <row r="29" spans="2:11" ht="15" customHeight="1">
      <c r="B29" s="21"/>
      <c r="C29" s="44"/>
      <c r="D29" s="44"/>
      <c r="E29" s="35"/>
    </row>
    <row r="30" spans="2:11" ht="15" customHeight="1">
      <c r="B30" s="21"/>
      <c r="C30" s="44"/>
      <c r="D30" s="44"/>
      <c r="E30" s="35"/>
    </row>
    <row r="31" spans="2:11" ht="15" customHeight="1">
      <c r="B31" s="21"/>
      <c r="C31" s="44"/>
      <c r="D31" s="44"/>
      <c r="E31" s="35"/>
    </row>
    <row r="32" spans="2:11" ht="15" customHeight="1">
      <c r="B32" s="21"/>
      <c r="C32" s="44"/>
      <c r="D32" s="44"/>
      <c r="E32" s="35"/>
    </row>
    <row r="33" spans="2:5" ht="15" customHeight="1">
      <c r="B33" s="21"/>
      <c r="C33" s="44"/>
      <c r="D33" s="44"/>
      <c r="E33" s="35"/>
    </row>
    <row r="34" spans="2:5" ht="15" customHeight="1">
      <c r="B34" s="21"/>
      <c r="C34" s="44"/>
      <c r="D34" s="44"/>
      <c r="E34" s="35"/>
    </row>
    <row r="35" spans="2:5" ht="15" customHeight="1">
      <c r="B35" s="21"/>
      <c r="C35" s="44"/>
      <c r="D35" s="44"/>
      <c r="E35" s="35"/>
    </row>
    <row r="36" spans="2:5" ht="15" customHeight="1">
      <c r="B36" s="21"/>
      <c r="C36" s="44"/>
      <c r="D36" s="44"/>
      <c r="E36" s="35"/>
    </row>
    <row r="37" spans="2:5" ht="15" customHeight="1" thickBot="1">
      <c r="B37" s="25"/>
      <c r="C37" s="45"/>
      <c r="D37" s="45"/>
      <c r="E37" s="36"/>
    </row>
    <row r="38" spans="2:5" s="31" customFormat="1" ht="15.75" thickBot="1">
      <c r="B38" s="28" t="s">
        <v>11</v>
      </c>
      <c r="C38" s="46">
        <f>SUBTOTAL(109,ExFrais14[Montant 1])</f>
        <v>0</v>
      </c>
      <c r="D38" s="46">
        <f>SUBTOTAL(109,ExFrais14[Montant 2])</f>
        <v>0</v>
      </c>
      <c r="E38" s="30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"/>
  <sheetViews>
    <sheetView showRowColHeaders="0" workbookViewId="0">
      <pane ySplit="6" topLeftCell="A7" activePane="bottomLeft" state="frozen"/>
      <selection pane="bottomLeft"/>
    </sheetView>
  </sheetViews>
  <sheetFormatPr baseColWidth="10" defaultRowHeight="15"/>
  <sheetData/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"/>
  <sheetViews>
    <sheetView showRowColHeaders="0" workbookViewId="0">
      <pane ySplit="6" topLeftCell="A7" activePane="bottomLeft" state="frozen"/>
      <selection pane="bottomLeft"/>
    </sheetView>
  </sheetViews>
  <sheetFormatPr baseColWidth="10" defaultRowHeight="15"/>
  <sheetData/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"/>
  <sheetViews>
    <sheetView showRowColHeaders="0" workbookViewId="0">
      <pane ySplit="6" topLeftCell="A7" activePane="bottomLeft" state="frozen"/>
      <selection pane="bottomLeft"/>
    </sheetView>
  </sheetViews>
  <sheetFormatPr baseColWidth="10" defaultRowHeight="15"/>
  <sheetData/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"/>
  <sheetViews>
    <sheetView showRowColHeaders="0" workbookViewId="0">
      <pane ySplit="6" topLeftCell="A7" activePane="bottomLeft" state="frozen"/>
      <selection pane="bottomLeft"/>
    </sheetView>
  </sheetViews>
  <sheetFormatPr baseColWidth="10" defaultRowHeight="15"/>
  <sheetData/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/>
  <cols>
    <col min="1" max="1" width="3.7109375" style="5" customWidth="1"/>
    <col min="2" max="2" width="24.7109375" style="7" bestFit="1" customWidth="1"/>
    <col min="3" max="3" width="13.7109375" style="8" bestFit="1" customWidth="1"/>
    <col min="4" max="4" width="13.7109375" style="5" bestFit="1" customWidth="1"/>
    <col min="5" max="5" width="50.7109375" style="4" customWidth="1"/>
    <col min="6" max="16384" width="11.42578125" style="5"/>
  </cols>
  <sheetData>
    <row r="2" spans="2:9" ht="15.75" thickBot="1">
      <c r="B2" s="47" t="s">
        <v>0</v>
      </c>
      <c r="C2" s="48" t="s">
        <v>1</v>
      </c>
      <c r="D2" s="49" t="s">
        <v>2</v>
      </c>
    </row>
    <row r="3" spans="2:9">
      <c r="B3" s="50" t="s">
        <v>3</v>
      </c>
      <c r="C3" s="41">
        <v>-70.14</v>
      </c>
      <c r="D3" s="42">
        <f>C3-C38+D38</f>
        <v>13.900000000000006</v>
      </c>
    </row>
    <row r="4" spans="2:9" ht="15" customHeight="1" thickBot="1">
      <c r="D4" s="9"/>
      <c r="I4" s="10"/>
    </row>
    <row r="5" spans="2:9" ht="15" customHeight="1" thickBot="1">
      <c r="B5" s="11" t="s">
        <v>4</v>
      </c>
      <c r="C5" s="12" t="s">
        <v>5</v>
      </c>
      <c r="D5" s="13" t="s">
        <v>6</v>
      </c>
      <c r="I5" s="10"/>
    </row>
    <row r="6" spans="2:9" ht="15" customHeight="1" thickBot="1">
      <c r="B6" s="14" t="s">
        <v>7</v>
      </c>
      <c r="C6" s="15" t="s">
        <v>8</v>
      </c>
      <c r="D6" s="16" t="s">
        <v>9</v>
      </c>
      <c r="E6" s="17" t="s">
        <v>10</v>
      </c>
      <c r="I6" s="10"/>
    </row>
    <row r="7" spans="2:9" ht="15" customHeight="1">
      <c r="B7" s="51">
        <v>45299</v>
      </c>
      <c r="C7" s="52">
        <v>51.24</v>
      </c>
      <c r="D7" s="52"/>
      <c r="E7" s="53" t="s">
        <v>29</v>
      </c>
      <c r="I7" s="10"/>
    </row>
    <row r="8" spans="2:9" ht="15" customHeight="1">
      <c r="B8" s="54">
        <v>45302</v>
      </c>
      <c r="C8" s="55"/>
      <c r="D8" s="55">
        <v>102.48</v>
      </c>
      <c r="E8" s="56" t="s">
        <v>30</v>
      </c>
      <c r="I8" s="10"/>
    </row>
    <row r="9" spans="2:9" ht="15" customHeight="1">
      <c r="B9" s="54">
        <v>45305</v>
      </c>
      <c r="C9" s="55"/>
      <c r="D9" s="55">
        <v>32.799999999999997</v>
      </c>
      <c r="E9" s="56" t="s">
        <v>31</v>
      </c>
      <c r="I9" s="24"/>
    </row>
    <row r="10" spans="2:9" ht="15" customHeight="1">
      <c r="B10" s="54"/>
      <c r="C10" s="55"/>
      <c r="D10" s="55"/>
      <c r="E10" s="56"/>
      <c r="I10" s="10"/>
    </row>
    <row r="11" spans="2:9" ht="15" customHeight="1">
      <c r="B11" s="54"/>
      <c r="C11" s="55"/>
      <c r="D11" s="55"/>
      <c r="E11" s="56"/>
      <c r="I11" s="10"/>
    </row>
    <row r="12" spans="2:9" ht="15" customHeight="1">
      <c r="B12" s="54"/>
      <c r="C12" s="55"/>
      <c r="D12" s="55"/>
      <c r="E12" s="56"/>
      <c r="I12" s="24"/>
    </row>
    <row r="13" spans="2:9" ht="15" customHeight="1">
      <c r="B13" s="54"/>
      <c r="C13" s="55"/>
      <c r="D13" s="55"/>
      <c r="E13" s="56"/>
      <c r="I13" s="10"/>
    </row>
    <row r="14" spans="2:9" ht="15" customHeight="1">
      <c r="B14" s="54"/>
      <c r="C14" s="55"/>
      <c r="D14" s="55"/>
      <c r="E14" s="57"/>
      <c r="I14" s="10"/>
    </row>
    <row r="15" spans="2:9" ht="15" customHeight="1">
      <c r="B15" s="54"/>
      <c r="C15" s="55"/>
      <c r="D15" s="55"/>
      <c r="E15" s="57"/>
      <c r="I15" s="10"/>
    </row>
    <row r="16" spans="2:9" ht="15" customHeight="1">
      <c r="B16" s="54"/>
      <c r="C16" s="55"/>
      <c r="D16" s="55"/>
      <c r="E16" s="57"/>
      <c r="I16" s="24"/>
    </row>
    <row r="17" spans="2:9" ht="15" customHeight="1">
      <c r="B17" s="54"/>
      <c r="C17" s="55"/>
      <c r="D17" s="55"/>
      <c r="E17" s="57"/>
      <c r="I17" s="10"/>
    </row>
    <row r="18" spans="2:9" ht="15" customHeight="1">
      <c r="B18" s="54"/>
      <c r="C18" s="55"/>
      <c r="D18" s="55"/>
      <c r="E18" s="57"/>
      <c r="I18" s="10"/>
    </row>
    <row r="19" spans="2:9" ht="15" customHeight="1">
      <c r="B19" s="54"/>
      <c r="C19" s="55"/>
      <c r="D19" s="55"/>
      <c r="E19" s="57"/>
      <c r="I19" s="10"/>
    </row>
    <row r="20" spans="2:9" ht="15" customHeight="1">
      <c r="B20" s="54"/>
      <c r="C20" s="55"/>
      <c r="D20" s="55"/>
      <c r="E20" s="57"/>
      <c r="I20" s="10"/>
    </row>
    <row r="21" spans="2:9" ht="15" customHeight="1">
      <c r="B21" s="54"/>
      <c r="C21" s="55"/>
      <c r="D21" s="55"/>
      <c r="E21" s="57"/>
      <c r="I21" s="10"/>
    </row>
    <row r="22" spans="2:9" ht="15" customHeight="1">
      <c r="B22" s="54"/>
      <c r="C22" s="55"/>
      <c r="D22" s="55"/>
      <c r="E22" s="57"/>
      <c r="I22" s="10"/>
    </row>
    <row r="23" spans="2:9" ht="15" customHeight="1">
      <c r="B23" s="54"/>
      <c r="C23" s="55"/>
      <c r="D23" s="55"/>
      <c r="E23" s="57"/>
    </row>
    <row r="24" spans="2:9" ht="15" customHeight="1">
      <c r="B24" s="54"/>
      <c r="C24" s="55"/>
      <c r="D24" s="55"/>
      <c r="E24" s="57"/>
    </row>
    <row r="25" spans="2:9" ht="15" customHeight="1">
      <c r="B25" s="54"/>
      <c r="C25" s="55"/>
      <c r="D25" s="55"/>
      <c r="E25" s="57"/>
    </row>
    <row r="26" spans="2:9" ht="15" customHeight="1">
      <c r="B26" s="54"/>
      <c r="C26" s="55"/>
      <c r="D26" s="55"/>
      <c r="E26" s="57"/>
    </row>
    <row r="27" spans="2:9" ht="15" customHeight="1">
      <c r="B27" s="54"/>
      <c r="C27" s="55"/>
      <c r="D27" s="55"/>
      <c r="E27" s="57"/>
    </row>
    <row r="28" spans="2:9" ht="15" customHeight="1">
      <c r="B28" s="54"/>
      <c r="C28" s="55"/>
      <c r="D28" s="55"/>
      <c r="E28" s="57"/>
    </row>
    <row r="29" spans="2:9" ht="15" customHeight="1">
      <c r="B29" s="54"/>
      <c r="C29" s="55"/>
      <c r="D29" s="55"/>
      <c r="E29" s="57"/>
    </row>
    <row r="30" spans="2:9" ht="15" customHeight="1">
      <c r="B30" s="54"/>
      <c r="C30" s="55"/>
      <c r="D30" s="55"/>
      <c r="E30" s="57"/>
    </row>
    <row r="31" spans="2:9" ht="15" customHeight="1">
      <c r="B31" s="54"/>
      <c r="C31" s="55"/>
      <c r="D31" s="55"/>
      <c r="E31" s="57"/>
    </row>
    <row r="32" spans="2:9" ht="15" customHeight="1">
      <c r="B32" s="54"/>
      <c r="C32" s="55"/>
      <c r="D32" s="55"/>
      <c r="E32" s="57"/>
    </row>
    <row r="33" spans="2:5" ht="15" customHeight="1">
      <c r="B33" s="54"/>
      <c r="C33" s="55"/>
      <c r="D33" s="55"/>
      <c r="E33" s="57"/>
    </row>
    <row r="34" spans="2:5" ht="15" customHeight="1">
      <c r="B34" s="54"/>
      <c r="C34" s="55"/>
      <c r="D34" s="55"/>
      <c r="E34" s="57"/>
    </row>
    <row r="35" spans="2:5" ht="15" customHeight="1">
      <c r="B35" s="54"/>
      <c r="C35" s="55"/>
      <c r="D35" s="55"/>
      <c r="E35" s="57"/>
    </row>
    <row r="36" spans="2:5" ht="15" customHeight="1">
      <c r="B36" s="54"/>
      <c r="C36" s="55"/>
      <c r="D36" s="55"/>
      <c r="E36" s="57"/>
    </row>
    <row r="37" spans="2:5" ht="15" customHeight="1" thickBot="1">
      <c r="B37" s="58"/>
      <c r="C37" s="59"/>
      <c r="D37" s="59"/>
      <c r="E37" s="60"/>
    </row>
    <row r="38" spans="2:5" s="31" customFormat="1" ht="15.75" thickBot="1">
      <c r="B38" s="28"/>
      <c r="C38" s="46">
        <f>SUBTOTAL(109,ExFrais2[Montant 1])</f>
        <v>51.24</v>
      </c>
      <c r="D38" s="46">
        <f>SUBTOTAL(109,ExFrais2[Montant 2])</f>
        <v>135.28</v>
      </c>
      <c r="E38" s="30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2:K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/>
  <cols>
    <col min="1" max="1" width="3.7109375" style="5" customWidth="1"/>
    <col min="2" max="2" width="26.42578125" style="7" bestFit="1" customWidth="1"/>
    <col min="3" max="3" width="12.28515625" style="8" customWidth="1"/>
    <col min="4" max="4" width="12.28515625" style="5" customWidth="1"/>
    <col min="5" max="5" width="100.7109375" style="4" customWidth="1"/>
    <col min="6" max="16384" width="11.42578125" style="5"/>
  </cols>
  <sheetData>
    <row r="2" spans="2:11" ht="15.75" thickBot="1">
      <c r="B2" s="1" t="s">
        <v>0</v>
      </c>
      <c r="C2" s="2" t="s">
        <v>1</v>
      </c>
      <c r="D2" s="3" t="s">
        <v>2</v>
      </c>
    </row>
    <row r="3" spans="2:11">
      <c r="B3" s="6" t="s">
        <v>3</v>
      </c>
      <c r="C3" s="40">
        <v>-14.79</v>
      </c>
      <c r="D3" s="32">
        <v>-99.39</v>
      </c>
    </row>
    <row r="4" spans="2:11" ht="15" customHeight="1" thickBot="1">
      <c r="D4" s="9"/>
      <c r="K4" s="10"/>
    </row>
    <row r="5" spans="2:11" ht="15" customHeight="1" thickBot="1">
      <c r="B5" s="11" t="s">
        <v>4</v>
      </c>
      <c r="C5" s="12" t="s">
        <v>5</v>
      </c>
      <c r="D5" s="13" t="s">
        <v>6</v>
      </c>
      <c r="K5" s="10"/>
    </row>
    <row r="6" spans="2:11" ht="15" customHeight="1" thickBot="1">
      <c r="B6" s="14" t="s">
        <v>7</v>
      </c>
      <c r="C6" s="15" t="s">
        <v>8</v>
      </c>
      <c r="D6" s="16" t="s">
        <v>9</v>
      </c>
      <c r="E6" s="17" t="s">
        <v>10</v>
      </c>
      <c r="K6" s="10"/>
    </row>
    <row r="7" spans="2:11" ht="15" customHeight="1">
      <c r="B7" s="18">
        <v>45108</v>
      </c>
      <c r="C7" s="19"/>
      <c r="D7" s="19">
        <v>2.9</v>
      </c>
      <c r="E7" s="20" t="s">
        <v>12</v>
      </c>
      <c r="K7" s="10"/>
    </row>
    <row r="8" spans="2:11" ht="15" customHeight="1">
      <c r="B8" s="21" t="s">
        <v>13</v>
      </c>
      <c r="C8" s="22">
        <v>31.3</v>
      </c>
      <c r="D8" s="22"/>
      <c r="E8" s="23" t="s">
        <v>14</v>
      </c>
      <c r="K8" s="24"/>
    </row>
    <row r="9" spans="2:11" ht="15" customHeight="1">
      <c r="B9" s="21" t="s">
        <v>15</v>
      </c>
      <c r="C9" s="22">
        <v>20.399999999999999</v>
      </c>
      <c r="D9" s="22"/>
      <c r="E9" s="23" t="s">
        <v>16</v>
      </c>
      <c r="K9" s="10"/>
    </row>
    <row r="10" spans="2:11" ht="15" customHeight="1">
      <c r="B10" s="21" t="s">
        <v>15</v>
      </c>
      <c r="C10" s="22">
        <v>3.5</v>
      </c>
      <c r="D10" s="22"/>
      <c r="E10" s="23" t="s">
        <v>17</v>
      </c>
      <c r="K10" s="10"/>
    </row>
    <row r="11" spans="2:11" ht="15" customHeight="1">
      <c r="B11" s="21" t="s">
        <v>15</v>
      </c>
      <c r="C11" s="22">
        <v>4.5</v>
      </c>
      <c r="D11" s="22"/>
      <c r="E11" s="23" t="s">
        <v>18</v>
      </c>
      <c r="K11" s="10"/>
    </row>
    <row r="12" spans="2:11" ht="15" customHeight="1">
      <c r="B12" s="21" t="s">
        <v>15</v>
      </c>
      <c r="C12" s="22">
        <v>3.32</v>
      </c>
      <c r="D12" s="22"/>
      <c r="E12" s="23" t="s">
        <v>19</v>
      </c>
      <c r="K12" s="24"/>
    </row>
    <row r="13" spans="2:11" ht="15" customHeight="1">
      <c r="B13" s="21" t="s">
        <v>15</v>
      </c>
      <c r="C13" s="22">
        <v>9.36</v>
      </c>
      <c r="D13" s="22"/>
      <c r="E13" s="23" t="s">
        <v>20</v>
      </c>
      <c r="K13" s="10"/>
    </row>
    <row r="14" spans="2:11" ht="15" customHeight="1">
      <c r="B14" s="21" t="s">
        <v>15</v>
      </c>
      <c r="C14" s="22">
        <v>15.12</v>
      </c>
      <c r="D14" s="22"/>
      <c r="E14" s="23" t="s">
        <v>21</v>
      </c>
      <c r="K14" s="10"/>
    </row>
    <row r="15" spans="2:11" ht="15" customHeight="1">
      <c r="B15" s="21"/>
      <c r="C15" s="22"/>
      <c r="D15" s="22"/>
      <c r="E15" s="23"/>
      <c r="K15" s="24"/>
    </row>
    <row r="16" spans="2:11" ht="15" customHeight="1">
      <c r="B16" s="21"/>
      <c r="C16" s="22"/>
      <c r="D16" s="22"/>
      <c r="E16" s="23"/>
      <c r="K16" s="10"/>
    </row>
    <row r="17" spans="2:11" ht="15" customHeight="1">
      <c r="B17" s="21"/>
      <c r="C17" s="22"/>
      <c r="D17" s="22"/>
      <c r="E17" s="23"/>
      <c r="K17" s="10"/>
    </row>
    <row r="18" spans="2:11" ht="15" customHeight="1">
      <c r="B18" s="21"/>
      <c r="C18" s="22"/>
      <c r="D18" s="22"/>
      <c r="E18" s="23"/>
      <c r="K18" s="10"/>
    </row>
    <row r="19" spans="2:11" ht="15" customHeight="1">
      <c r="B19" s="21"/>
      <c r="C19" s="22"/>
      <c r="D19" s="22"/>
      <c r="E19" s="23"/>
      <c r="K19" s="24"/>
    </row>
    <row r="20" spans="2:11" ht="15" customHeight="1">
      <c r="B20" s="21"/>
      <c r="C20" s="22"/>
      <c r="D20" s="22"/>
      <c r="E20" s="23"/>
      <c r="K20" s="10"/>
    </row>
    <row r="21" spans="2:11" ht="15" customHeight="1">
      <c r="B21" s="21"/>
      <c r="C21" s="22"/>
      <c r="D21" s="22"/>
      <c r="E21" s="23"/>
      <c r="K21" s="10"/>
    </row>
    <row r="22" spans="2:11" ht="15" customHeight="1">
      <c r="B22" s="21"/>
      <c r="C22" s="22"/>
      <c r="D22" s="22"/>
      <c r="E22" s="23"/>
      <c r="K22" s="10"/>
    </row>
    <row r="23" spans="2:11" ht="15" customHeight="1">
      <c r="B23" s="21"/>
      <c r="C23" s="22"/>
      <c r="D23" s="22"/>
      <c r="E23" s="23"/>
    </row>
    <row r="24" spans="2:11" ht="15" customHeight="1">
      <c r="B24" s="21"/>
      <c r="C24" s="22"/>
      <c r="D24" s="22"/>
      <c r="E24" s="23"/>
    </row>
    <row r="25" spans="2:11" ht="15" customHeight="1">
      <c r="B25" s="21"/>
      <c r="C25" s="22"/>
      <c r="D25" s="22"/>
      <c r="E25" s="23"/>
    </row>
    <row r="26" spans="2:11" ht="15" customHeight="1">
      <c r="B26" s="21"/>
      <c r="C26" s="22"/>
      <c r="D26" s="22"/>
      <c r="E26" s="23"/>
    </row>
    <row r="27" spans="2:11" ht="15" customHeight="1">
      <c r="B27" s="21"/>
      <c r="C27" s="22"/>
      <c r="D27" s="22"/>
      <c r="E27" s="23"/>
    </row>
    <row r="28" spans="2:11" ht="15" customHeight="1">
      <c r="B28" s="21"/>
      <c r="C28" s="22"/>
      <c r="D28" s="22"/>
      <c r="E28" s="23"/>
    </row>
    <row r="29" spans="2:11" ht="15" customHeight="1">
      <c r="B29" s="21"/>
      <c r="C29" s="22"/>
      <c r="D29" s="22"/>
      <c r="E29" s="23"/>
    </row>
    <row r="30" spans="2:11" ht="15" customHeight="1">
      <c r="B30" s="21"/>
      <c r="C30" s="22"/>
      <c r="D30" s="22"/>
      <c r="E30" s="23"/>
    </row>
    <row r="31" spans="2:11" ht="15" customHeight="1">
      <c r="B31" s="21"/>
      <c r="C31" s="22"/>
      <c r="D31" s="22"/>
      <c r="E31" s="23"/>
    </row>
    <row r="32" spans="2:11" ht="15" customHeight="1">
      <c r="B32" s="21"/>
      <c r="C32" s="22"/>
      <c r="D32" s="22"/>
      <c r="E32" s="23"/>
    </row>
    <row r="33" spans="2:5" ht="15" customHeight="1">
      <c r="B33" s="21"/>
      <c r="C33" s="22"/>
      <c r="D33" s="22"/>
      <c r="E33" s="23"/>
    </row>
    <row r="34" spans="2:5" ht="15" customHeight="1">
      <c r="B34" s="21"/>
      <c r="C34" s="22"/>
      <c r="D34" s="22"/>
      <c r="E34" s="23"/>
    </row>
    <row r="35" spans="2:5" ht="15" customHeight="1">
      <c r="B35" s="21"/>
      <c r="C35" s="22"/>
      <c r="D35" s="22"/>
      <c r="E35" s="23"/>
    </row>
    <row r="36" spans="2:5" ht="15" customHeight="1">
      <c r="B36" s="21"/>
      <c r="C36" s="22"/>
      <c r="D36" s="22"/>
      <c r="E36" s="23"/>
    </row>
    <row r="37" spans="2:5" ht="15" customHeight="1" thickBot="1">
      <c r="B37" s="25"/>
      <c r="C37" s="26"/>
      <c r="D37" s="26"/>
      <c r="E37" s="27"/>
    </row>
    <row r="38" spans="2:5" s="31" customFormat="1" ht="15.75" thickBot="1">
      <c r="B38" s="28" t="s">
        <v>11</v>
      </c>
      <c r="C38" s="29">
        <f>SUBTOTAL(109,ExFrais[Montant 1])</f>
        <v>87.5</v>
      </c>
      <c r="D38" s="29">
        <f>SUBTOTAL(109,ExFrais[Montant 2])</f>
        <v>2.9</v>
      </c>
      <c r="E38" s="30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K38"/>
  <sheetViews>
    <sheetView showRowColHeaders="0" topLeftCell="A4" workbookViewId="0">
      <pane ySplit="3" topLeftCell="A7" activePane="bottomLeft" state="frozen"/>
      <selection activeCell="A4" sqref="A4"/>
      <selection pane="bottomLeft" activeCell="A4" sqref="A4"/>
    </sheetView>
  </sheetViews>
  <sheetFormatPr baseColWidth="10" defaultColWidth="11.42578125" defaultRowHeight="15"/>
  <cols>
    <col min="1" max="1" width="3.7109375" style="5" customWidth="1"/>
    <col min="2" max="2" width="26.42578125" style="7" bestFit="1" customWidth="1"/>
    <col min="3" max="3" width="12.28515625" style="8" customWidth="1"/>
    <col min="4" max="4" width="12.28515625" style="5" customWidth="1"/>
    <col min="5" max="5" width="100.7109375" style="4" customWidth="1"/>
    <col min="6" max="16384" width="11.42578125" style="5"/>
  </cols>
  <sheetData>
    <row r="2" spans="2:11" ht="15.75" thickBot="1">
      <c r="B2" s="1" t="s">
        <v>0</v>
      </c>
      <c r="C2" s="2" t="s">
        <v>1</v>
      </c>
      <c r="D2" s="3" t="s">
        <v>2</v>
      </c>
    </row>
    <row r="3" spans="2:11">
      <c r="B3" s="6" t="s">
        <v>3</v>
      </c>
      <c r="C3" s="40">
        <v>-99.39</v>
      </c>
      <c r="D3" s="32">
        <v>-104.9</v>
      </c>
    </row>
    <row r="4" spans="2:11" ht="15" customHeight="1" thickBot="1">
      <c r="D4" s="9"/>
      <c r="K4" s="10"/>
    </row>
    <row r="5" spans="2:11" ht="15" customHeight="1" thickBot="1">
      <c r="B5" s="11" t="s">
        <v>4</v>
      </c>
      <c r="C5" s="12" t="s">
        <v>5</v>
      </c>
      <c r="D5" s="13" t="s">
        <v>6</v>
      </c>
      <c r="K5" s="10"/>
    </row>
    <row r="6" spans="2:11" ht="15" customHeight="1" thickBot="1">
      <c r="B6" s="14" t="s">
        <v>7</v>
      </c>
      <c r="C6" s="15" t="s">
        <v>8</v>
      </c>
      <c r="D6" s="16" t="s">
        <v>9</v>
      </c>
      <c r="E6" s="17" t="s">
        <v>10</v>
      </c>
      <c r="K6" s="10"/>
    </row>
    <row r="7" spans="2:11" ht="15" customHeight="1">
      <c r="B7" s="18">
        <v>45160</v>
      </c>
      <c r="C7" s="19"/>
      <c r="D7" s="19">
        <v>12.9</v>
      </c>
      <c r="E7" s="33" t="s">
        <v>22</v>
      </c>
      <c r="K7" s="10"/>
    </row>
    <row r="8" spans="2:11" ht="15" customHeight="1">
      <c r="B8" s="21">
        <v>45163</v>
      </c>
      <c r="C8" s="22">
        <f t="shared" ref="C8" si="0">15.9+1.7</f>
        <v>17.600000000000001</v>
      </c>
      <c r="D8" s="22"/>
      <c r="E8" s="34" t="s">
        <v>25</v>
      </c>
      <c r="K8" s="10"/>
    </row>
    <row r="9" spans="2:11" ht="15" customHeight="1">
      <c r="B9" s="21"/>
      <c r="C9" s="22"/>
      <c r="D9" s="22"/>
      <c r="E9" s="34"/>
      <c r="K9" s="24"/>
    </row>
    <row r="10" spans="2:11" ht="15" customHeight="1">
      <c r="B10" s="21"/>
      <c r="C10" s="22"/>
      <c r="D10" s="22"/>
      <c r="E10" s="34"/>
      <c r="K10" s="10"/>
    </row>
    <row r="11" spans="2:11" ht="15" customHeight="1">
      <c r="B11" s="21"/>
      <c r="C11" s="22"/>
      <c r="D11" s="22"/>
      <c r="E11" s="34"/>
      <c r="K11" s="10"/>
    </row>
    <row r="12" spans="2:11" ht="15" customHeight="1">
      <c r="B12" s="21"/>
      <c r="C12" s="22"/>
      <c r="D12" s="22"/>
      <c r="E12" s="34"/>
      <c r="K12" s="24"/>
    </row>
    <row r="13" spans="2:11" ht="15" customHeight="1">
      <c r="B13" s="21"/>
      <c r="C13" s="22"/>
      <c r="D13" s="22"/>
      <c r="E13" s="34"/>
      <c r="K13" s="10"/>
    </row>
    <row r="14" spans="2:11" ht="15" customHeight="1">
      <c r="B14" s="21"/>
      <c r="C14" s="22"/>
      <c r="D14" s="22"/>
      <c r="E14" s="35"/>
      <c r="K14" s="10"/>
    </row>
    <row r="15" spans="2:11" ht="15" customHeight="1">
      <c r="B15" s="21"/>
      <c r="C15" s="22"/>
      <c r="D15" s="22"/>
      <c r="E15" s="35"/>
      <c r="K15" s="10"/>
    </row>
    <row r="16" spans="2:11" ht="15" customHeight="1">
      <c r="B16" s="21"/>
      <c r="C16" s="22"/>
      <c r="D16" s="22"/>
      <c r="E16" s="35"/>
      <c r="K16" s="24"/>
    </row>
    <row r="17" spans="2:11" ht="15" customHeight="1">
      <c r="B17" s="21"/>
      <c r="C17" s="22"/>
      <c r="D17" s="22"/>
      <c r="E17" s="35"/>
      <c r="K17" s="10"/>
    </row>
    <row r="18" spans="2:11" ht="15" customHeight="1">
      <c r="B18" s="21"/>
      <c r="C18" s="22"/>
      <c r="D18" s="22"/>
      <c r="E18" s="35"/>
      <c r="K18" s="10"/>
    </row>
    <row r="19" spans="2:11" ht="15" customHeight="1">
      <c r="B19" s="21"/>
      <c r="C19" s="22"/>
      <c r="D19" s="22"/>
      <c r="E19" s="35"/>
      <c r="K19" s="10"/>
    </row>
    <row r="20" spans="2:11" ht="15" customHeight="1">
      <c r="B20" s="21"/>
      <c r="C20" s="22"/>
      <c r="D20" s="22"/>
      <c r="E20" s="35"/>
      <c r="K20" s="10"/>
    </row>
    <row r="21" spans="2:11" ht="15" customHeight="1">
      <c r="B21" s="21"/>
      <c r="C21" s="22"/>
      <c r="D21" s="22"/>
      <c r="E21" s="35"/>
      <c r="K21" s="10"/>
    </row>
    <row r="22" spans="2:11" ht="15" customHeight="1">
      <c r="B22" s="21"/>
      <c r="C22" s="22"/>
      <c r="D22" s="22"/>
      <c r="E22" s="35"/>
      <c r="K22" s="10"/>
    </row>
    <row r="23" spans="2:11" ht="15" customHeight="1">
      <c r="B23" s="21"/>
      <c r="C23" s="22"/>
      <c r="D23" s="22"/>
      <c r="E23" s="35"/>
    </row>
    <row r="24" spans="2:11" ht="15" customHeight="1">
      <c r="B24" s="21"/>
      <c r="C24" s="22"/>
      <c r="D24" s="22"/>
      <c r="E24" s="35"/>
    </row>
    <row r="25" spans="2:11" ht="15" customHeight="1">
      <c r="B25" s="21"/>
      <c r="C25" s="22"/>
      <c r="D25" s="22"/>
      <c r="E25" s="35"/>
    </row>
    <row r="26" spans="2:11" ht="15" customHeight="1">
      <c r="B26" s="21"/>
      <c r="C26" s="22"/>
      <c r="D26" s="22"/>
      <c r="E26" s="35"/>
    </row>
    <row r="27" spans="2:11" ht="15" customHeight="1">
      <c r="B27" s="21"/>
      <c r="C27" s="22"/>
      <c r="D27" s="22"/>
      <c r="E27" s="35"/>
    </row>
    <row r="28" spans="2:11" ht="15" customHeight="1">
      <c r="B28" s="21"/>
      <c r="C28" s="22"/>
      <c r="D28" s="22"/>
      <c r="E28" s="35"/>
    </row>
    <row r="29" spans="2:11" ht="15" customHeight="1">
      <c r="B29" s="21"/>
      <c r="C29" s="22"/>
      <c r="D29" s="22"/>
      <c r="E29" s="35"/>
    </row>
    <row r="30" spans="2:11" ht="15" customHeight="1">
      <c r="B30" s="21"/>
      <c r="C30" s="22"/>
      <c r="D30" s="22"/>
      <c r="E30" s="35"/>
    </row>
    <row r="31" spans="2:11" ht="15" customHeight="1">
      <c r="B31" s="21"/>
      <c r="C31" s="22"/>
      <c r="D31" s="22"/>
      <c r="E31" s="35"/>
    </row>
    <row r="32" spans="2:11" ht="15" customHeight="1">
      <c r="B32" s="21"/>
      <c r="C32" s="22"/>
      <c r="D32" s="22"/>
      <c r="E32" s="35"/>
    </row>
    <row r="33" spans="2:5" ht="15" customHeight="1">
      <c r="B33" s="21"/>
      <c r="C33" s="22"/>
      <c r="D33" s="22"/>
      <c r="E33" s="35"/>
    </row>
    <row r="34" spans="2:5" ht="15" customHeight="1">
      <c r="B34" s="21"/>
      <c r="C34" s="22"/>
      <c r="D34" s="22"/>
      <c r="E34" s="35"/>
    </row>
    <row r="35" spans="2:5" ht="15" customHeight="1">
      <c r="B35" s="21"/>
      <c r="C35" s="22"/>
      <c r="D35" s="22"/>
      <c r="E35" s="35"/>
    </row>
    <row r="36" spans="2:5" ht="15" customHeight="1">
      <c r="B36" s="21"/>
      <c r="C36" s="22"/>
      <c r="D36" s="22"/>
      <c r="E36" s="35"/>
    </row>
    <row r="37" spans="2:5" ht="15" customHeight="1" thickBot="1">
      <c r="B37" s="25"/>
      <c r="C37" s="26"/>
      <c r="D37" s="26"/>
      <c r="E37" s="36"/>
    </row>
    <row r="38" spans="2:5" s="31" customFormat="1" ht="15.75" thickBot="1">
      <c r="B38" s="28" t="s">
        <v>11</v>
      </c>
      <c r="C38" s="29">
        <f>SUBTOTAL(109,Frais[Montant 1])</f>
        <v>17.600000000000001</v>
      </c>
      <c r="D38" s="29">
        <f>SUBTOTAL(109,Frais[Montant 2])</f>
        <v>12.9</v>
      </c>
      <c r="E38" s="30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2:K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/>
  <cols>
    <col min="1" max="1" width="3.7109375" style="5" customWidth="1"/>
    <col min="2" max="2" width="26.42578125" style="7" bestFit="1" customWidth="1"/>
    <col min="3" max="3" width="12.28515625" style="8" customWidth="1"/>
    <col min="4" max="4" width="12.28515625" style="5" customWidth="1"/>
    <col min="5" max="5" width="100.7109375" style="4" customWidth="1"/>
    <col min="6" max="16384" width="11.42578125" style="5"/>
  </cols>
  <sheetData>
    <row r="2" spans="2:11" ht="15.75" thickBot="1">
      <c r="B2" s="1" t="s">
        <v>0</v>
      </c>
      <c r="C2" s="2" t="s">
        <v>1</v>
      </c>
      <c r="D2" s="3" t="s">
        <v>2</v>
      </c>
    </row>
    <row r="3" spans="2:11">
      <c r="B3" s="6" t="s">
        <v>3</v>
      </c>
      <c r="C3" s="40">
        <v>-104.9</v>
      </c>
      <c r="D3" s="32">
        <v>-84.9</v>
      </c>
    </row>
    <row r="4" spans="2:11" ht="15" customHeight="1" thickBot="1">
      <c r="K4" s="10"/>
    </row>
    <row r="5" spans="2:11" ht="15" customHeight="1" thickBot="1">
      <c r="B5" s="11" t="s">
        <v>4</v>
      </c>
      <c r="C5" s="12" t="s">
        <v>5</v>
      </c>
      <c r="D5" s="13" t="s">
        <v>6</v>
      </c>
      <c r="K5" s="10"/>
    </row>
    <row r="6" spans="2:11" ht="15" customHeight="1" thickBot="1">
      <c r="B6" s="14" t="s">
        <v>7</v>
      </c>
      <c r="C6" s="15" t="s">
        <v>8</v>
      </c>
      <c r="D6" s="16" t="s">
        <v>9</v>
      </c>
      <c r="E6" s="17" t="s">
        <v>10</v>
      </c>
      <c r="K6" s="10"/>
    </row>
    <row r="7" spans="2:11" ht="15" customHeight="1">
      <c r="B7" s="18">
        <v>45170</v>
      </c>
      <c r="C7" s="19"/>
      <c r="D7" s="19">
        <v>20</v>
      </c>
      <c r="E7" s="33" t="s">
        <v>23</v>
      </c>
      <c r="K7" s="10"/>
    </row>
    <row r="8" spans="2:11" ht="15" customHeight="1">
      <c r="B8" s="21"/>
      <c r="C8" s="22"/>
      <c r="D8" s="22"/>
      <c r="E8" s="34"/>
      <c r="K8" s="10"/>
    </row>
    <row r="9" spans="2:11" ht="15" customHeight="1">
      <c r="B9" s="21"/>
      <c r="C9" s="22"/>
      <c r="D9" s="22"/>
      <c r="E9" s="34"/>
      <c r="K9" s="24"/>
    </row>
    <row r="10" spans="2:11" ht="15" customHeight="1">
      <c r="B10" s="21"/>
      <c r="C10" s="22"/>
      <c r="D10" s="22"/>
      <c r="E10" s="34"/>
      <c r="K10" s="10"/>
    </row>
    <row r="11" spans="2:11" ht="15" customHeight="1">
      <c r="B11" s="21"/>
      <c r="C11" s="22"/>
      <c r="D11" s="22"/>
      <c r="E11" s="34"/>
      <c r="K11" s="10"/>
    </row>
    <row r="12" spans="2:11" ht="15" customHeight="1">
      <c r="B12" s="21"/>
      <c r="C12" s="22"/>
      <c r="D12" s="22"/>
      <c r="E12" s="34"/>
      <c r="K12" s="24"/>
    </row>
    <row r="13" spans="2:11" ht="15" customHeight="1">
      <c r="B13" s="21"/>
      <c r="C13" s="22"/>
      <c r="D13" s="22"/>
      <c r="E13" s="34"/>
      <c r="K13" s="10"/>
    </row>
    <row r="14" spans="2:11" ht="15" customHeight="1">
      <c r="B14" s="21"/>
      <c r="C14" s="22"/>
      <c r="D14" s="22"/>
      <c r="E14" s="35"/>
      <c r="K14" s="10"/>
    </row>
    <row r="15" spans="2:11" ht="15" customHeight="1">
      <c r="B15" s="21"/>
      <c r="C15" s="22"/>
      <c r="D15" s="22"/>
      <c r="E15" s="35"/>
      <c r="K15" s="10"/>
    </row>
    <row r="16" spans="2:11" ht="15" customHeight="1">
      <c r="B16" s="21"/>
      <c r="C16" s="22"/>
      <c r="D16" s="22"/>
      <c r="E16" s="35"/>
      <c r="K16" s="24"/>
    </row>
    <row r="17" spans="2:11" ht="15" customHeight="1">
      <c r="B17" s="21"/>
      <c r="C17" s="22"/>
      <c r="D17" s="22"/>
      <c r="E17" s="35"/>
      <c r="K17" s="10"/>
    </row>
    <row r="18" spans="2:11" ht="15" customHeight="1">
      <c r="B18" s="21"/>
      <c r="C18" s="22"/>
      <c r="D18" s="22"/>
      <c r="E18" s="35"/>
      <c r="K18" s="10"/>
    </row>
    <row r="19" spans="2:11" ht="15" customHeight="1">
      <c r="B19" s="21"/>
      <c r="C19" s="22"/>
      <c r="D19" s="22"/>
      <c r="E19" s="35"/>
      <c r="K19" s="10"/>
    </row>
    <row r="20" spans="2:11" ht="15" customHeight="1">
      <c r="B20" s="21"/>
      <c r="C20" s="22"/>
      <c r="D20" s="22"/>
      <c r="E20" s="35"/>
      <c r="K20" s="10"/>
    </row>
    <row r="21" spans="2:11" ht="15" customHeight="1">
      <c r="B21" s="21"/>
      <c r="C21" s="22"/>
      <c r="D21" s="22"/>
      <c r="E21" s="35"/>
      <c r="K21" s="10"/>
    </row>
    <row r="22" spans="2:11" ht="15" customHeight="1">
      <c r="B22" s="21"/>
      <c r="C22" s="22"/>
      <c r="D22" s="22"/>
      <c r="E22" s="35"/>
      <c r="K22" s="10"/>
    </row>
    <row r="23" spans="2:11" ht="15" customHeight="1">
      <c r="B23" s="21"/>
      <c r="C23" s="22"/>
      <c r="D23" s="22"/>
      <c r="E23" s="35"/>
    </row>
    <row r="24" spans="2:11" ht="15" customHeight="1">
      <c r="B24" s="21"/>
      <c r="C24" s="22"/>
      <c r="D24" s="22"/>
      <c r="E24" s="35"/>
    </row>
    <row r="25" spans="2:11" ht="15" customHeight="1">
      <c r="B25" s="21"/>
      <c r="C25" s="22"/>
      <c r="D25" s="22"/>
      <c r="E25" s="35"/>
    </row>
    <row r="26" spans="2:11" ht="15" customHeight="1">
      <c r="B26" s="21"/>
      <c r="C26" s="22"/>
      <c r="D26" s="22"/>
      <c r="E26" s="35"/>
    </row>
    <row r="27" spans="2:11" ht="15" customHeight="1">
      <c r="B27" s="21"/>
      <c r="C27" s="22"/>
      <c r="D27" s="22"/>
      <c r="E27" s="35"/>
    </row>
    <row r="28" spans="2:11" ht="15" customHeight="1">
      <c r="B28" s="21"/>
      <c r="C28" s="22"/>
      <c r="D28" s="22"/>
      <c r="E28" s="35"/>
    </row>
    <row r="29" spans="2:11" ht="15" customHeight="1">
      <c r="B29" s="21"/>
      <c r="C29" s="22"/>
      <c r="D29" s="22"/>
      <c r="E29" s="35"/>
    </row>
    <row r="30" spans="2:11" ht="15" customHeight="1">
      <c r="B30" s="21"/>
      <c r="C30" s="22"/>
      <c r="D30" s="22"/>
      <c r="E30" s="35"/>
    </row>
    <row r="31" spans="2:11" ht="15" customHeight="1">
      <c r="B31" s="21"/>
      <c r="C31" s="22"/>
      <c r="D31" s="22"/>
      <c r="E31" s="35"/>
    </row>
    <row r="32" spans="2:11" ht="15" customHeight="1">
      <c r="B32" s="21"/>
      <c r="C32" s="22"/>
      <c r="D32" s="22"/>
      <c r="E32" s="35"/>
    </row>
    <row r="33" spans="2:5" ht="15" customHeight="1">
      <c r="B33" s="21"/>
      <c r="C33" s="22"/>
      <c r="D33" s="22"/>
      <c r="E33" s="35"/>
    </row>
    <row r="34" spans="2:5" ht="15" customHeight="1">
      <c r="B34" s="21"/>
      <c r="C34" s="22"/>
      <c r="D34" s="22"/>
      <c r="E34" s="35"/>
    </row>
    <row r="35" spans="2:5" ht="15" customHeight="1">
      <c r="B35" s="21"/>
      <c r="C35" s="22"/>
      <c r="D35" s="22"/>
      <c r="E35" s="35"/>
    </row>
    <row r="36" spans="2:5" ht="15" customHeight="1">
      <c r="B36" s="21"/>
      <c r="C36" s="22"/>
      <c r="D36" s="22"/>
      <c r="E36" s="35"/>
    </row>
    <row r="37" spans="2:5" ht="15" customHeight="1" thickBot="1">
      <c r="B37" s="25"/>
      <c r="C37" s="26"/>
      <c r="D37" s="26"/>
      <c r="E37" s="36"/>
    </row>
    <row r="38" spans="2:5" s="31" customFormat="1" ht="15.75" thickBot="1">
      <c r="B38" s="37" t="s">
        <v>11</v>
      </c>
      <c r="C38" s="38">
        <f>SUBTOTAL(109,Frais8[Montant 1])</f>
        <v>0</v>
      </c>
      <c r="D38" s="38">
        <f>SUBTOTAL(109,Frais8[Montant 2])</f>
        <v>20</v>
      </c>
      <c r="E38" s="39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Alain Tressard</cp:lastModifiedBy>
  <dcterms:created xsi:type="dcterms:W3CDTF">2006-09-16T00:00:00Z</dcterms:created>
  <dcterms:modified xsi:type="dcterms:W3CDTF">2025-07-03T20:41:13Z</dcterms:modified>
</cp:coreProperties>
</file>